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655\Documents\Hayden Lakes HOA\Budget\"/>
    </mc:Choice>
  </mc:AlternateContent>
  <xr:revisionPtr revIDLastSave="0" documentId="13_ncr:1_{166AC889-13F7-4F26-8FBE-6A75DFBF49DC}" xr6:coauthVersionLast="47" xr6:coauthVersionMax="47" xr10:uidLastSave="{00000000-0000-0000-0000-000000000000}"/>
  <bookViews>
    <workbookView xWindow="-93" yWindow="-93" windowWidth="25786" windowHeight="13866" xr2:uid="{AA3D803F-F140-45FA-A9F4-BCC46633F85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 s="1"/>
  <c r="D10" i="1"/>
  <c r="F10" i="1"/>
  <c r="H10" i="1" s="1"/>
  <c r="D21" i="1"/>
  <c r="D15" i="1"/>
  <c r="D16" i="1"/>
  <c r="F16" i="1" s="1"/>
  <c r="H16" i="1" s="1"/>
  <c r="I16" i="1" s="1"/>
  <c r="D17" i="1"/>
  <c r="F17" i="1" s="1"/>
  <c r="H17" i="1" s="1"/>
  <c r="D18" i="1"/>
  <c r="F18" i="1" s="1"/>
  <c r="H18" i="1" s="1"/>
  <c r="D19" i="1"/>
  <c r="F19" i="1" s="1"/>
  <c r="H19" i="1" s="1"/>
  <c r="D20" i="1"/>
  <c r="F20" i="1" s="1"/>
  <c r="H20" i="1" s="1"/>
  <c r="D14" i="1"/>
  <c r="D4" i="1"/>
  <c r="D5" i="1"/>
  <c r="D6" i="1"/>
  <c r="F6" i="1" s="1"/>
  <c r="H6" i="1" s="1"/>
  <c r="I6" i="1" s="1"/>
  <c r="D7" i="1"/>
  <c r="F7" i="1" s="1"/>
  <c r="H7" i="1" s="1"/>
  <c r="D8" i="1"/>
  <c r="F8" i="1" s="1"/>
  <c r="H8" i="1" s="1"/>
  <c r="D9" i="1"/>
  <c r="F9" i="1" s="1"/>
  <c r="H9" i="1" s="1"/>
  <c r="D3" i="1"/>
  <c r="I7" i="1" l="1"/>
  <c r="I8" i="1" s="1"/>
  <c r="I9" i="1" s="1"/>
  <c r="I10" i="1" s="1"/>
  <c r="I17" i="1"/>
  <c r="I18" i="1" s="1"/>
  <c r="I19" i="1" s="1"/>
  <c r="I20" i="1" s="1"/>
  <c r="I21" i="1" s="1"/>
</calcChain>
</file>

<file path=xl/sharedStrings.xml><?xml version="1.0" encoding="utf-8"?>
<sst xmlns="http://schemas.openxmlformats.org/spreadsheetml/2006/main" count="45" uniqueCount="37">
  <si>
    <t>Recommended</t>
  </si>
  <si>
    <t>Difference</t>
  </si>
  <si>
    <t>Running Deficit</t>
  </si>
  <si>
    <t>Res Budget</t>
  </si>
  <si>
    <t>Increase</t>
  </si>
  <si>
    <t>$80,828 ($121)</t>
  </si>
  <si>
    <t>$73,480 ($110)</t>
  </si>
  <si>
    <t>$36,740 ($55)</t>
  </si>
  <si>
    <t>$38,744 ($58)</t>
  </si>
  <si>
    <t>$40,748 ($61)</t>
  </si>
  <si>
    <t>$42,752 ($64)</t>
  </si>
  <si>
    <t>$44,756 ($67)</t>
  </si>
  <si>
    <t>Assessments</t>
  </si>
  <si>
    <t>(3%)  2028</t>
  </si>
  <si>
    <t>$46,760 ($70)</t>
  </si>
  <si>
    <t>Operating Budget</t>
  </si>
  <si>
    <t>Total Assessments</t>
  </si>
  <si>
    <t>(Tot Assess + Extras) - Operating Budget</t>
  </si>
  <si>
    <t>$49,432 ($74)</t>
  </si>
  <si>
    <t>$26,720 ($40)</t>
  </si>
  <si>
    <t>$27,388 ($41)</t>
  </si>
  <si>
    <t>$28,724 ($43)</t>
  </si>
  <si>
    <t>$30,060 ($45)</t>
  </si>
  <si>
    <t xml:space="preserve"> = C * 668</t>
  </si>
  <si>
    <t>Extras = $27,150
(late fees, collection, interest)</t>
  </si>
  <si>
    <t>$29,392 ($44)</t>
  </si>
  <si>
    <t>* Does not account for lost interest</t>
  </si>
  <si>
    <t xml:space="preserve"> = Recommend - Budgeted</t>
  </si>
  <si>
    <t>Table 1 = 10% assessment increase for 2026 and 2027, followed by 3% yearly increase</t>
  </si>
  <si>
    <t>Table 2 = 5% yearly increase every year</t>
  </si>
  <si>
    <t xml:space="preserve"> </t>
  </si>
  <si>
    <t>Directly from Reserve Study page 22</t>
  </si>
  <si>
    <t xml:space="preserve"> = G - F</t>
  </si>
  <si>
    <t xml:space="preserve"> = (D+$27,150) - E</t>
  </si>
  <si>
    <t xml:space="preserve"> = previous + H</t>
  </si>
  <si>
    <t>3% increase yearly starting in 2027</t>
  </si>
  <si>
    <t xml:space="preserve"> = previous * 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</si>
</sst>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6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/>
    </xf>
    <xf numFmtId="6" fontId="0" fillId="0" borderId="0" xfId="0" applyNumberFormat="1" applyAlignment="1">
      <alignment horizontal="right"/>
    </xf>
    <xf numFmtId="164" fontId="0" fillId="2" borderId="0" xfId="0" applyNumberFormat="1" applyFill="1"/>
    <xf numFmtId="164" fontId="0" fillId="3" borderId="0" xfId="0" applyNumberFormat="1" applyFill="1"/>
    <xf numFmtId="164" fontId="0" fillId="4" borderId="0" xfId="0" applyNumberFormat="1" applyFill="1"/>
    <xf numFmtId="164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A8B8-CCC6-406E-85EB-3B3377050F33}">
  <dimension ref="A1:I24"/>
  <sheetViews>
    <sheetView tabSelected="1" workbookViewId="0">
      <selection activeCell="E25" sqref="E25"/>
    </sheetView>
  </sheetViews>
  <sheetFormatPr defaultRowHeight="14.35" x14ac:dyDescent="0.5"/>
  <cols>
    <col min="2" max="2" width="14.29296875" customWidth="1"/>
    <col min="3" max="3" width="12.87890625" style="1" customWidth="1"/>
    <col min="4" max="4" width="16.703125" customWidth="1"/>
    <col min="5" max="5" width="14.76171875" style="1" bestFit="1" customWidth="1"/>
    <col min="6" max="6" width="14.703125" style="1" bestFit="1" customWidth="1"/>
    <col min="7" max="7" width="13.46875" style="1" customWidth="1"/>
    <col min="8" max="8" width="14.64453125" style="1" customWidth="1"/>
    <col min="9" max="9" width="12.8203125" style="1" bestFit="1" customWidth="1"/>
  </cols>
  <sheetData>
    <row r="1" spans="1:9" x14ac:dyDescent="0.5">
      <c r="A1" s="12" t="s">
        <v>28</v>
      </c>
      <c r="B1" s="12"/>
      <c r="C1" s="12"/>
      <c r="D1" s="12"/>
      <c r="E1" s="12"/>
      <c r="F1" s="12"/>
      <c r="G1" s="12"/>
      <c r="H1" s="12"/>
      <c r="I1" s="12"/>
    </row>
    <row r="2" spans="1:9" x14ac:dyDescent="0.5">
      <c r="B2" s="11" t="s">
        <v>4</v>
      </c>
      <c r="C2" s="1" t="s">
        <v>12</v>
      </c>
      <c r="D2" t="s">
        <v>16</v>
      </c>
      <c r="E2" s="1" t="s">
        <v>15</v>
      </c>
      <c r="F2" s="1" t="s">
        <v>3</v>
      </c>
      <c r="G2" s="1" t="s">
        <v>0</v>
      </c>
      <c r="H2" s="1" t="s">
        <v>1</v>
      </c>
      <c r="I2" s="1" t="s">
        <v>2</v>
      </c>
    </row>
    <row r="3" spans="1:9" x14ac:dyDescent="0.5">
      <c r="A3">
        <v>2025</v>
      </c>
      <c r="B3" s="6">
        <v>0</v>
      </c>
      <c r="C3" s="1">
        <v>1100</v>
      </c>
      <c r="D3" s="2">
        <f>C3*668</f>
        <v>734800</v>
      </c>
      <c r="E3" s="1">
        <v>723564</v>
      </c>
      <c r="F3" s="1">
        <v>30000</v>
      </c>
      <c r="G3" s="1">
        <v>165000</v>
      </c>
      <c r="H3" s="1">
        <v>135000</v>
      </c>
      <c r="I3" s="1">
        <v>135000</v>
      </c>
    </row>
    <row r="4" spans="1:9" x14ac:dyDescent="0.5">
      <c r="A4">
        <v>2026</v>
      </c>
      <c r="B4" s="6" t="s">
        <v>6</v>
      </c>
      <c r="C4" s="1">
        <v>1210</v>
      </c>
      <c r="D4" s="2">
        <f t="shared" ref="D4:D10" si="0">C4*668</f>
        <v>808280</v>
      </c>
      <c r="E4" s="1">
        <v>699022</v>
      </c>
      <c r="F4" s="1">
        <v>136408</v>
      </c>
      <c r="G4" s="1">
        <v>169241</v>
      </c>
      <c r="H4" s="1">
        <v>32841</v>
      </c>
      <c r="I4" s="1">
        <v>167841</v>
      </c>
    </row>
    <row r="5" spans="1:9" x14ac:dyDescent="0.5">
      <c r="A5">
        <v>2027</v>
      </c>
      <c r="B5" s="5" t="s">
        <v>5</v>
      </c>
      <c r="C5" s="1">
        <v>1331</v>
      </c>
      <c r="D5" s="2">
        <f t="shared" si="0"/>
        <v>889108</v>
      </c>
      <c r="E5" s="1">
        <v>719993</v>
      </c>
      <c r="F5" s="1">
        <v>196265</v>
      </c>
      <c r="G5" s="1">
        <v>173590</v>
      </c>
      <c r="H5" s="7">
        <v>-22675</v>
      </c>
      <c r="I5" s="7">
        <v>145166</v>
      </c>
    </row>
    <row r="6" spans="1:9" x14ac:dyDescent="0.5">
      <c r="A6" t="s">
        <v>13</v>
      </c>
      <c r="B6" s="5" t="s">
        <v>19</v>
      </c>
      <c r="C6" s="1">
        <v>1371</v>
      </c>
      <c r="D6" s="2">
        <f t="shared" si="0"/>
        <v>915828</v>
      </c>
      <c r="E6" s="1">
        <v>741593</v>
      </c>
      <c r="F6" s="1">
        <f>D6+27150-E6</f>
        <v>201385</v>
      </c>
      <c r="G6" s="1">
        <v>178051</v>
      </c>
      <c r="H6" s="1">
        <f>G6-F6</f>
        <v>-23334</v>
      </c>
      <c r="I6" s="1">
        <f>I5+H6</f>
        <v>121832</v>
      </c>
    </row>
    <row r="7" spans="1:9" x14ac:dyDescent="0.5">
      <c r="A7">
        <v>2029</v>
      </c>
      <c r="B7" s="5" t="s">
        <v>20</v>
      </c>
      <c r="C7" s="1">
        <v>1412</v>
      </c>
      <c r="D7" s="2">
        <f t="shared" si="0"/>
        <v>943216</v>
      </c>
      <c r="E7" s="1">
        <v>763841</v>
      </c>
      <c r="F7" s="1">
        <f>D7+27150-E7</f>
        <v>206525</v>
      </c>
      <c r="G7" s="1">
        <v>182627</v>
      </c>
      <c r="H7" s="1">
        <f>G7-F7</f>
        <v>-23898</v>
      </c>
      <c r="I7" s="1">
        <f>I6+H7</f>
        <v>97934</v>
      </c>
    </row>
    <row r="8" spans="1:9" x14ac:dyDescent="0.5">
      <c r="A8">
        <v>2030</v>
      </c>
      <c r="B8" s="5" t="s">
        <v>21</v>
      </c>
      <c r="C8" s="1">
        <v>1455</v>
      </c>
      <c r="D8" s="2">
        <f t="shared" si="0"/>
        <v>971940</v>
      </c>
      <c r="E8" s="1">
        <v>786757</v>
      </c>
      <c r="F8" s="1">
        <f>D8+27150-E8</f>
        <v>212333</v>
      </c>
      <c r="G8" s="1">
        <v>187321</v>
      </c>
      <c r="H8" s="1">
        <f>G8-F8</f>
        <v>-25012</v>
      </c>
      <c r="I8" s="1">
        <f>I7+H8</f>
        <v>72922</v>
      </c>
    </row>
    <row r="9" spans="1:9" x14ac:dyDescent="0.5">
      <c r="A9">
        <v>2031</v>
      </c>
      <c r="B9" s="5" t="s">
        <v>25</v>
      </c>
      <c r="C9" s="1">
        <v>1499</v>
      </c>
      <c r="D9" s="2">
        <f t="shared" si="0"/>
        <v>1001332</v>
      </c>
      <c r="E9" s="1">
        <v>810360</v>
      </c>
      <c r="F9" s="1">
        <f>D9+27150-E9</f>
        <v>218122</v>
      </c>
      <c r="G9" s="1">
        <v>192135</v>
      </c>
      <c r="H9" s="1">
        <f>G9-F9</f>
        <v>-25987</v>
      </c>
      <c r="I9" s="1">
        <f>I8+H9</f>
        <v>46935</v>
      </c>
    </row>
    <row r="10" spans="1:9" x14ac:dyDescent="0.5">
      <c r="A10">
        <v>2032</v>
      </c>
      <c r="B10" s="5" t="s">
        <v>22</v>
      </c>
      <c r="C10" s="8">
        <v>1544</v>
      </c>
      <c r="D10" s="2">
        <f t="shared" si="0"/>
        <v>1031392</v>
      </c>
      <c r="E10" s="1">
        <v>834671</v>
      </c>
      <c r="F10" s="1">
        <f>D10+27150-E10</f>
        <v>223871</v>
      </c>
      <c r="G10" s="1">
        <v>197073</v>
      </c>
      <c r="H10" s="1">
        <f>G10-F10</f>
        <v>-26798</v>
      </c>
      <c r="I10" s="9">
        <f>I9+H10</f>
        <v>20137</v>
      </c>
    </row>
    <row r="11" spans="1:9" x14ac:dyDescent="0.5">
      <c r="B11" s="5"/>
      <c r="D11" s="2"/>
    </row>
    <row r="12" spans="1:9" x14ac:dyDescent="0.5">
      <c r="A12" s="12" t="s">
        <v>29</v>
      </c>
      <c r="B12" s="12"/>
      <c r="C12" s="12"/>
      <c r="D12" s="12"/>
      <c r="E12" s="12"/>
      <c r="F12" s="12"/>
      <c r="G12" s="12"/>
      <c r="H12" s="12"/>
      <c r="I12" s="12"/>
    </row>
    <row r="13" spans="1:9" x14ac:dyDescent="0.5">
      <c r="B13" s="11" t="s">
        <v>4</v>
      </c>
      <c r="C13" s="1" t="s">
        <v>12</v>
      </c>
      <c r="D13" t="s">
        <v>16</v>
      </c>
      <c r="E13" s="1" t="s">
        <v>15</v>
      </c>
      <c r="F13" s="1" t="s">
        <v>3</v>
      </c>
      <c r="G13" s="1" t="s">
        <v>0</v>
      </c>
      <c r="H13" s="1" t="s">
        <v>1</v>
      </c>
      <c r="I13" s="1" t="s">
        <v>2</v>
      </c>
    </row>
    <row r="14" spans="1:9" x14ac:dyDescent="0.5">
      <c r="A14">
        <v>2025</v>
      </c>
      <c r="B14" s="6">
        <v>0</v>
      </c>
      <c r="C14" s="1">
        <v>1100</v>
      </c>
      <c r="D14" s="2">
        <f>C14*668</f>
        <v>734800</v>
      </c>
      <c r="E14" s="1">
        <v>723564</v>
      </c>
      <c r="F14" s="1">
        <v>30000</v>
      </c>
      <c r="G14" s="1">
        <v>165000</v>
      </c>
      <c r="H14" s="1">
        <v>135000</v>
      </c>
      <c r="I14" s="1">
        <v>135000</v>
      </c>
    </row>
    <row r="15" spans="1:9" x14ac:dyDescent="0.5">
      <c r="A15">
        <v>2026</v>
      </c>
      <c r="B15" s="6" t="s">
        <v>7</v>
      </c>
      <c r="C15" s="1">
        <v>1155</v>
      </c>
      <c r="D15" s="2">
        <f t="shared" ref="D15:D21" si="1">C15*668</f>
        <v>771540</v>
      </c>
      <c r="E15" s="1">
        <v>699022</v>
      </c>
      <c r="F15" s="1">
        <v>99660</v>
      </c>
      <c r="G15" s="1">
        <v>169241</v>
      </c>
      <c r="H15" s="1">
        <v>69581</v>
      </c>
      <c r="I15" s="1">
        <v>204581</v>
      </c>
    </row>
    <row r="16" spans="1:9" x14ac:dyDescent="0.5">
      <c r="A16">
        <v>2027</v>
      </c>
      <c r="B16" s="5" t="s">
        <v>8</v>
      </c>
      <c r="C16" s="1">
        <v>1213</v>
      </c>
      <c r="D16" s="2">
        <f t="shared" si="1"/>
        <v>810284</v>
      </c>
      <c r="E16" s="1">
        <v>719993</v>
      </c>
      <c r="F16" s="1">
        <f t="shared" ref="F16:F21" si="2">D16+27150-E16</f>
        <v>117441</v>
      </c>
      <c r="G16" s="1">
        <v>173590</v>
      </c>
      <c r="H16" s="1">
        <f t="shared" ref="H16:H21" si="3">G16-F16</f>
        <v>56149</v>
      </c>
      <c r="I16" s="1">
        <f t="shared" ref="I16:I21" si="4">I15+H16</f>
        <v>260730</v>
      </c>
    </row>
    <row r="17" spans="1:9" x14ac:dyDescent="0.5">
      <c r="A17">
        <v>2028</v>
      </c>
      <c r="B17" s="5" t="s">
        <v>9</v>
      </c>
      <c r="C17" s="1">
        <v>1274</v>
      </c>
      <c r="D17" s="2">
        <f t="shared" si="1"/>
        <v>851032</v>
      </c>
      <c r="E17" s="1">
        <v>741593</v>
      </c>
      <c r="F17" s="1">
        <f t="shared" si="2"/>
        <v>136589</v>
      </c>
      <c r="G17" s="1">
        <v>178051</v>
      </c>
      <c r="H17" s="1">
        <f t="shared" si="3"/>
        <v>41462</v>
      </c>
      <c r="I17" s="1">
        <f t="shared" si="4"/>
        <v>302192</v>
      </c>
    </row>
    <row r="18" spans="1:9" x14ac:dyDescent="0.5">
      <c r="A18">
        <v>2029</v>
      </c>
      <c r="B18" s="5" t="s">
        <v>10</v>
      </c>
      <c r="C18" s="1">
        <v>1338</v>
      </c>
      <c r="D18" s="2">
        <f t="shared" si="1"/>
        <v>893784</v>
      </c>
      <c r="E18" s="1">
        <v>763841</v>
      </c>
      <c r="F18" s="1">
        <f t="shared" si="2"/>
        <v>157093</v>
      </c>
      <c r="G18" s="1">
        <v>182627</v>
      </c>
      <c r="H18" s="1">
        <f t="shared" si="3"/>
        <v>25534</v>
      </c>
      <c r="I18" s="1">
        <f t="shared" si="4"/>
        <v>327726</v>
      </c>
    </row>
    <row r="19" spans="1:9" x14ac:dyDescent="0.5">
      <c r="A19">
        <v>2030</v>
      </c>
      <c r="B19" s="5" t="s">
        <v>11</v>
      </c>
      <c r="C19" s="1">
        <v>1405</v>
      </c>
      <c r="D19" s="2">
        <f t="shared" si="1"/>
        <v>938540</v>
      </c>
      <c r="E19" s="1">
        <v>786757</v>
      </c>
      <c r="F19" s="1">
        <f t="shared" si="2"/>
        <v>178933</v>
      </c>
      <c r="G19" s="1">
        <v>187321</v>
      </c>
      <c r="H19" s="1">
        <f t="shared" si="3"/>
        <v>8388</v>
      </c>
      <c r="I19" s="1">
        <f t="shared" si="4"/>
        <v>336114</v>
      </c>
    </row>
    <row r="20" spans="1:9" x14ac:dyDescent="0.5">
      <c r="A20">
        <v>2031</v>
      </c>
      <c r="B20" s="5" t="s">
        <v>14</v>
      </c>
      <c r="C20" s="1">
        <v>1475</v>
      </c>
      <c r="D20" s="2">
        <f t="shared" si="1"/>
        <v>985300</v>
      </c>
      <c r="E20" s="1">
        <v>810360</v>
      </c>
      <c r="F20" s="1">
        <f t="shared" si="2"/>
        <v>202090</v>
      </c>
      <c r="G20" s="1">
        <v>192135</v>
      </c>
      <c r="H20" s="7">
        <f t="shared" si="3"/>
        <v>-9955</v>
      </c>
      <c r="I20" s="7">
        <f t="shared" si="4"/>
        <v>326159</v>
      </c>
    </row>
    <row r="21" spans="1:9" x14ac:dyDescent="0.5">
      <c r="A21">
        <v>2032</v>
      </c>
      <c r="B21" s="5" t="s">
        <v>18</v>
      </c>
      <c r="C21" s="8">
        <v>1549</v>
      </c>
      <c r="D21" s="2">
        <f t="shared" si="1"/>
        <v>1034732</v>
      </c>
      <c r="E21" s="1">
        <v>834671</v>
      </c>
      <c r="F21" s="1">
        <f t="shared" si="2"/>
        <v>227211</v>
      </c>
      <c r="G21" s="1">
        <v>197073</v>
      </c>
      <c r="H21" s="1">
        <f t="shared" si="3"/>
        <v>-30138</v>
      </c>
      <c r="I21" s="9">
        <f t="shared" si="4"/>
        <v>296021</v>
      </c>
    </row>
    <row r="22" spans="1:9" x14ac:dyDescent="0.5">
      <c r="D22" s="2"/>
    </row>
    <row r="23" spans="1:9" s="3" customFormat="1" ht="57.35" x14ac:dyDescent="0.5">
      <c r="A23" s="4"/>
      <c r="B23" s="4"/>
      <c r="C23" s="10"/>
      <c r="D23" s="4" t="s">
        <v>24</v>
      </c>
      <c r="E23" s="10" t="s">
        <v>35</v>
      </c>
      <c r="F23" s="4" t="s">
        <v>17</v>
      </c>
      <c r="G23" s="10" t="s">
        <v>31</v>
      </c>
      <c r="H23" s="10" t="s">
        <v>27</v>
      </c>
      <c r="I23" s="10" t="s">
        <v>26</v>
      </c>
    </row>
    <row r="24" spans="1:9" x14ac:dyDescent="0.5">
      <c r="D24" t="s">
        <v>23</v>
      </c>
      <c r="E24" s="1" t="s">
        <v>36</v>
      </c>
      <c r="F24" s="1" t="s">
        <v>33</v>
      </c>
      <c r="G24" s="1" t="s">
        <v>30</v>
      </c>
      <c r="H24" s="1" t="s">
        <v>32</v>
      </c>
      <c r="I24" s="1" t="s">
        <v>34</v>
      </c>
    </row>
  </sheetData>
  <mergeCells count="2">
    <mergeCell ref="A1:I1"/>
    <mergeCell ref="A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Kuban</dc:creator>
  <cp:lastModifiedBy>Eric Kuban</cp:lastModifiedBy>
  <dcterms:created xsi:type="dcterms:W3CDTF">2025-09-22T02:05:52Z</dcterms:created>
  <dcterms:modified xsi:type="dcterms:W3CDTF">2025-09-23T12:47:56Z</dcterms:modified>
</cp:coreProperties>
</file>